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th\Desktop\"/>
    </mc:Choice>
  </mc:AlternateContent>
  <xr:revisionPtr revIDLastSave="0" documentId="13_ncr:1_{87505278-EF07-4579-8EC4-5BE8A4BCFDE8}" xr6:coauthVersionLast="47" xr6:coauthVersionMax="47" xr10:uidLastSave="{00000000-0000-0000-0000-000000000000}"/>
  <bookViews>
    <workbookView xWindow="-120" yWindow="-120" windowWidth="29040" windowHeight="15720" xr2:uid="{103C9993-65D2-4B01-8D08-9673CD0447C9}"/>
  </bookViews>
  <sheets>
    <sheet name="Client" sheetId="2" r:id="rId1"/>
    <sheet name="LCLD" sheetId="1" r:id="rId2"/>
  </sheets>
  <definedNames>
    <definedName name="_xlnm.Print_Area" localSheetId="1">LCLD!$A$1:$H$80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C39" i="1" l="1"/>
  <c r="C38" i="1"/>
  <c r="C37" i="1"/>
  <c r="C36" i="1"/>
  <c r="C35" i="1"/>
  <c r="B39" i="1" l="1"/>
  <c r="B38" i="1"/>
  <c r="B37" i="1"/>
  <c r="B36" i="1"/>
  <c r="B35" i="1"/>
  <c r="B34" i="1"/>
  <c r="C39" i="2" l="1"/>
  <c r="C41" i="2" s="1"/>
  <c r="C79" i="1"/>
  <c r="C78" i="1"/>
  <c r="C70" i="1"/>
  <c r="C69" i="1"/>
  <c r="C60" i="1"/>
  <c r="C59" i="1"/>
  <c r="C58" i="1"/>
  <c r="C57" i="1"/>
  <c r="C56" i="1"/>
  <c r="C55" i="1"/>
  <c r="C54" i="1"/>
  <c r="C44" i="1"/>
  <c r="C34" i="1"/>
  <c r="C31" i="1"/>
  <c r="F23" i="1"/>
  <c r="E23" i="1"/>
  <c r="E20" i="1"/>
  <c r="B20" i="1"/>
  <c r="E19" i="1"/>
  <c r="B19" i="1"/>
  <c r="E18" i="1"/>
  <c r="B18" i="1"/>
  <c r="E13" i="1"/>
  <c r="C11" i="1"/>
  <c r="C9" i="1"/>
  <c r="C7" i="1"/>
  <c r="C5" i="1"/>
  <c r="H2" i="1"/>
  <c r="C57" i="2"/>
  <c r="C45" i="2"/>
  <c r="C23" i="2"/>
  <c r="D24" i="2" s="1"/>
  <c r="D69" i="1" l="1"/>
  <c r="E69" i="1" s="1"/>
  <c r="F69" i="1" s="1"/>
  <c r="D67" i="1"/>
  <c r="D53" i="1"/>
  <c r="D78" i="1"/>
  <c r="E78" i="1" s="1"/>
  <c r="F78" i="1" s="1"/>
  <c r="D76" i="1"/>
  <c r="D29" i="1"/>
  <c r="D36" i="1"/>
  <c r="D38" i="1"/>
  <c r="E38" i="1" s="1"/>
  <c r="F38" i="1" s="1"/>
  <c r="H38" i="1" s="1"/>
  <c r="D37" i="1"/>
  <c r="E37" i="1" s="1"/>
  <c r="F37" i="1" s="1"/>
  <c r="D35" i="1"/>
  <c r="E35" i="1" s="1"/>
  <c r="F35" i="1" s="1"/>
  <c r="D39" i="1"/>
  <c r="D34" i="1"/>
  <c r="E34" i="1" s="1"/>
  <c r="F34" i="1" s="1"/>
  <c r="D31" i="1"/>
  <c r="E31" i="1" s="1"/>
  <c r="F31" i="1" s="1"/>
  <c r="D44" i="1"/>
  <c r="E44" i="1" s="1"/>
  <c r="F44" i="1" s="1"/>
  <c r="E29" i="1"/>
  <c r="D23" i="1"/>
  <c r="E24" i="2"/>
  <c r="C61" i="1"/>
  <c r="D61" i="1" s="1"/>
  <c r="E61" i="1" s="1"/>
  <c r="F61" i="1" s="1"/>
  <c r="C40" i="1"/>
  <c r="C42" i="1" s="1"/>
  <c r="E39" i="1" l="1"/>
  <c r="F39" i="1"/>
  <c r="D40" i="1"/>
  <c r="E36" i="1"/>
  <c r="F36" i="1" s="1"/>
  <c r="E40" i="1"/>
  <c r="E42" i="1" s="1"/>
  <c r="D42" i="1"/>
  <c r="F40" i="1" l="1"/>
  <c r="F42" i="1" s="1"/>
  <c r="C46" i="1"/>
  <c r="F24" i="1" l="1"/>
  <c r="E24" i="1"/>
  <c r="G31" i="1" l="1"/>
  <c r="G34" i="1"/>
  <c r="G35" i="1"/>
  <c r="G37" i="1"/>
  <c r="G36" i="1"/>
  <c r="G39" i="1"/>
  <c r="G40" i="1" s="1"/>
  <c r="G42" i="1" s="1"/>
  <c r="H31" i="1"/>
  <c r="H34" i="1"/>
  <c r="H35" i="1"/>
  <c r="H37" i="1"/>
  <c r="H36" i="1"/>
  <c r="H39" i="1"/>
  <c r="H40" i="1"/>
  <c r="H42" i="1" s="1"/>
</calcChain>
</file>

<file path=xl/sharedStrings.xml><?xml version="1.0" encoding="utf-8"?>
<sst xmlns="http://schemas.openxmlformats.org/spreadsheetml/2006/main" count="101" uniqueCount="58">
  <si>
    <t>Total</t>
  </si>
  <si>
    <t>Terrain</t>
  </si>
  <si>
    <t>Bâtiment</t>
  </si>
  <si>
    <t>Droits de mutation</t>
  </si>
  <si>
    <t>Inspection du bâtiment</t>
  </si>
  <si>
    <t>Date d'achat :</t>
  </si>
  <si>
    <t>Rôle d'évaluation foncière</t>
  </si>
  <si>
    <t>Arpenteur (certificat de localisation)</t>
  </si>
  <si>
    <t>Coût de rénovations majeures</t>
  </si>
  <si>
    <t>Frais de demande d'hypothèque</t>
  </si>
  <si>
    <t>Frais d'assurance d'hypothèque (SCHL)</t>
  </si>
  <si>
    <t>Frais de courtage hypothécaire</t>
  </si>
  <si>
    <t>https://www3.gatineau.ca/servicesenligne/evaluation/Adresse.aspx</t>
  </si>
  <si>
    <t>ACHAT D'IMMEUBLE LOCATIF</t>
  </si>
  <si>
    <t>Nom du particulier :</t>
  </si>
  <si>
    <t>Adresse de l'immeuble :</t>
  </si>
  <si>
    <t>Frais à l'achat</t>
  </si>
  <si>
    <t>Nombre de logements :</t>
  </si>
  <si>
    <t>Cote part (%)</t>
  </si>
  <si>
    <t>Prix d'achat - immeuble</t>
  </si>
  <si>
    <t>Coût total de l'immeuble</t>
  </si>
  <si>
    <t>Autre :</t>
  </si>
  <si>
    <t>Frais de financement (déductibles sur 5 ans)</t>
  </si>
  <si>
    <t>Prix d'achat total selon l'acte notarié</t>
  </si>
  <si>
    <t>Valeur de l'équipement inclus à l'achat</t>
  </si>
  <si>
    <t>Année :</t>
  </si>
  <si>
    <t>Votre part de propriété % :</t>
  </si>
  <si>
    <t>% occupation personnelle :</t>
  </si>
  <si>
    <t>Nom des co-propriétaires</t>
  </si>
  <si>
    <t>Votre part locative</t>
  </si>
  <si>
    <t>Assurance-titre</t>
  </si>
  <si>
    <t>Notaire - financement</t>
  </si>
  <si>
    <t>Notaire - achat</t>
  </si>
  <si>
    <t>Évaluation JVM immeuble</t>
  </si>
  <si>
    <t>Test environnemental</t>
  </si>
  <si>
    <t>Frais déductibles sur période de réduction de taux</t>
  </si>
  <si>
    <t>Rachat de taux</t>
  </si>
  <si>
    <t>Frais déductibles sur terme restant de l'ancien prêt</t>
  </si>
  <si>
    <t>Pénalité de remboursement anticipé</t>
  </si>
  <si>
    <t>Frais exigés pour le financement</t>
  </si>
  <si>
    <t>Dépense annuelle</t>
  </si>
  <si>
    <t>Période d'amortissement</t>
  </si>
  <si>
    <t>ATTENTION :</t>
  </si>
  <si>
    <t>Lors du changement d'usage (locatif à résidentiel), il pourra ainsi faire le CHOIX de reporter le gain en capital au moment de la disposition réelle</t>
  </si>
  <si>
    <t>État des répartitions</t>
  </si>
  <si>
    <t>État des déboursements</t>
  </si>
  <si>
    <t>Acte notarié</t>
  </si>
  <si>
    <t>remettre les documents suivants :</t>
  </si>
  <si>
    <t>Factures liées à l'achat</t>
  </si>
  <si>
    <t>Factures liées au financement</t>
  </si>
  <si>
    <t>IL EST TRÈS IMPORTANT de nous</t>
  </si>
  <si>
    <t>Frais de rachat de taux</t>
  </si>
  <si>
    <t>Période de réduction de taux</t>
  </si>
  <si>
    <t>Terme restant de l'ancien prêt</t>
  </si>
  <si>
    <t>NE JAMAIS PRENDRE L'AMORTISSEMENT SUR L'IMMEUBLE LOCATIF, s'il est possible que le client occupe la résidence personnellement dans le futur.</t>
  </si>
  <si>
    <t>Votre part</t>
  </si>
  <si>
    <t>Part propriété</t>
  </si>
  <si>
    <t>Occup perso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</si>
</sst>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49">
    <xf numFmtId="0" fontId="0" fillId="0" borderId="0" xfId="0"/>
    <xf numFmtId="15" fontId="0" fillId="2" borderId="2" xfId="0" applyNumberFormat="1" applyFill="1" applyBorder="1" applyProtection="1">
      <protection locked="0"/>
    </xf>
    <xf numFmtId="9" fontId="0" fillId="2" borderId="7" xfId="2" applyFont="1" applyFill="1" applyBorder="1" applyProtection="1">
      <protection locked="0"/>
    </xf>
    <xf numFmtId="164" fontId="0" fillId="2" borderId="0" xfId="1" applyNumberFormat="1" applyFont="1" applyFill="1" applyBorder="1" applyProtection="1">
      <protection locked="0"/>
    </xf>
    <xf numFmtId="164" fontId="0" fillId="2" borderId="7" xfId="1" applyNumberFormat="1" applyFont="1" applyFill="1" applyBorder="1" applyProtection="1">
      <protection locked="0"/>
    </xf>
    <xf numFmtId="9" fontId="0" fillId="2" borderId="2" xfId="2" applyFont="1" applyFill="1" applyBorder="1" applyProtection="1">
      <protection locked="0"/>
    </xf>
    <xf numFmtId="165" fontId="0" fillId="2" borderId="2" xfId="4" applyNumberFormat="1" applyFont="1" applyFill="1" applyBorder="1" applyProtection="1">
      <protection locked="0"/>
    </xf>
    <xf numFmtId="164" fontId="0" fillId="0" borderId="0" xfId="1" applyNumberFormat="1" applyFont="1" applyBorder="1" applyProtection="1"/>
    <xf numFmtId="10" fontId="2" fillId="0" borderId="0" xfId="2" applyNumberFormat="1" applyFont="1" applyBorder="1" applyAlignment="1" applyProtection="1">
      <alignment horizontal="center"/>
    </xf>
    <xf numFmtId="10" fontId="2" fillId="0" borderId="7" xfId="2" applyNumberFormat="1" applyFont="1" applyBorder="1" applyAlignment="1" applyProtection="1">
      <alignment horizontal="center"/>
    </xf>
    <xf numFmtId="0" fontId="4" fillId="0" borderId="0" xfId="3" applyProtection="1"/>
    <xf numFmtId="44" fontId="0" fillId="2" borderId="0" xfId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5" fontId="0" fillId="2" borderId="0" xfId="4" applyNumberFormat="1" applyFont="1" applyFill="1" applyBorder="1" applyProtection="1">
      <protection locked="0"/>
    </xf>
    <xf numFmtId="44" fontId="0" fillId="0" borderId="0" xfId="0" applyNumberFormat="1"/>
    <xf numFmtId="9" fontId="0" fillId="2" borderId="9" xfId="2" applyFont="1" applyFill="1" applyBorder="1" applyProtection="1">
      <protection locked="0"/>
    </xf>
    <xf numFmtId="0" fontId="4" fillId="0" borderId="0" xfId="3" applyBorder="1" applyAlignment="1" applyProtection="1"/>
    <xf numFmtId="44" fontId="0" fillId="0" borderId="0" xfId="1" applyFont="1" applyFill="1" applyBorder="1" applyAlignment="1" applyProtection="1">
      <alignment horizontal="left"/>
    </xf>
    <xf numFmtId="44" fontId="0" fillId="0" borderId="0" xfId="1" applyFont="1" applyBorder="1"/>
    <xf numFmtId="44" fontId="0" fillId="0" borderId="7" xfId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/>
    <xf numFmtId="165" fontId="0" fillId="2" borderId="2" xfId="4" applyNumberFormat="1" applyFont="1" applyFill="1" applyBorder="1" applyProtection="1"/>
    <xf numFmtId="165" fontId="0" fillId="0" borderId="0" xfId="4" applyNumberFormat="1" applyFont="1" applyFill="1" applyBorder="1" applyAlignment="1" applyProtection="1">
      <alignment horizontal="center"/>
    </xf>
    <xf numFmtId="165" fontId="0" fillId="0" borderId="0" xfId="4" applyNumberFormat="1" applyFont="1" applyFill="1" applyBorder="1" applyProtection="1"/>
    <xf numFmtId="15" fontId="0" fillId="2" borderId="2" xfId="0" applyNumberFormat="1" applyFill="1" applyBorder="1"/>
    <xf numFmtId="9" fontId="0" fillId="2" borderId="2" xfId="2" applyFont="1" applyFill="1" applyBorder="1" applyProtection="1"/>
    <xf numFmtId="9" fontId="0" fillId="0" borderId="0" xfId="2" applyFont="1" applyFill="1" applyBorder="1" applyAlignment="1" applyProtection="1"/>
    <xf numFmtId="0" fontId="3" fillId="0" borderId="5" xfId="0" applyFont="1" applyBorder="1" applyAlignment="1">
      <alignment horizontal="center"/>
    </xf>
    <xf numFmtId="0" fontId="0" fillId="0" borderId="6" xfId="0" applyBorder="1"/>
    <xf numFmtId="9" fontId="0" fillId="2" borderId="7" xfId="2" applyFont="1" applyFill="1" applyBorder="1" applyProtection="1"/>
    <xf numFmtId="0" fontId="0" fillId="0" borderId="8" xfId="0" applyBorder="1"/>
    <xf numFmtId="0" fontId="0" fillId="0" borderId="1" xfId="0" applyBorder="1"/>
    <xf numFmtId="9" fontId="0" fillId="2" borderId="9" xfId="2" applyFont="1" applyFill="1" applyBorder="1" applyProtection="1"/>
    <xf numFmtId="0" fontId="0" fillId="0" borderId="3" xfId="0" applyBorder="1"/>
    <xf numFmtId="0" fontId="3" fillId="0" borderId="4" xfId="0" applyFont="1" applyBorder="1" applyAlignment="1">
      <alignment horizontal="center"/>
    </xf>
    <xf numFmtId="164" fontId="0" fillId="2" borderId="0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7" xfId="0" applyBorder="1"/>
    <xf numFmtId="0" fontId="3" fillId="0" borderId="6" xfId="0" applyFont="1" applyBorder="1"/>
    <xf numFmtId="44" fontId="0" fillId="2" borderId="0" xfId="1" applyFont="1" applyFill="1" applyBorder="1" applyProtection="1"/>
    <xf numFmtId="44" fontId="0" fillId="0" borderId="7" xfId="1" applyFont="1" applyFill="1" applyBorder="1" applyProtection="1"/>
    <xf numFmtId="44" fontId="0" fillId="0" borderId="10" xfId="0" applyNumberFormat="1" applyBorder="1"/>
    <xf numFmtId="44" fontId="0" fillId="0" borderId="7" xfId="0" applyNumberFormat="1" applyBorder="1"/>
    <xf numFmtId="0" fontId="2" fillId="0" borderId="6" xfId="0" applyFont="1" applyBorder="1"/>
    <xf numFmtId="44" fontId="0" fillId="0" borderId="0" xfId="1" applyFont="1" applyFill="1" applyBorder="1" applyProtection="1"/>
    <xf numFmtId="44" fontId="2" fillId="0" borderId="2" xfId="0" applyNumberFormat="1" applyFont="1" applyBorder="1"/>
    <xf numFmtId="44" fontId="2" fillId="0" borderId="7" xfId="0" applyNumberFormat="1" applyFont="1" applyBorder="1"/>
    <xf numFmtId="44" fontId="2" fillId="0" borderId="0" xfId="0" applyNumberFormat="1" applyFont="1"/>
    <xf numFmtId="0" fontId="0" fillId="0" borderId="9" xfId="0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44" fontId="0" fillId="0" borderId="12" xfId="0" applyNumberFormat="1" applyBorder="1"/>
    <xf numFmtId="44" fontId="0" fillId="0" borderId="0" xfId="1" applyFont="1" applyBorder="1" applyProtection="1"/>
    <xf numFmtId="165" fontId="0" fillId="2" borderId="0" xfId="4" applyNumberFormat="1" applyFont="1" applyFill="1" applyBorder="1" applyProtection="1"/>
    <xf numFmtId="0" fontId="0" fillId="0" borderId="6" xfId="0" applyBorder="1" applyAlignment="1">
      <alignment horizontal="left"/>
    </xf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0" borderId="0" xfId="1" applyNumberFormat="1" applyFont="1" applyFill="1" applyBorder="1" applyProtection="1"/>
    <xf numFmtId="164" fontId="0" fillId="0" borderId="0" xfId="1" applyNumberFormat="1" applyFont="1" applyProtection="1"/>
    <xf numFmtId="164" fontId="0" fillId="0" borderId="7" xfId="1" applyNumberFormat="1" applyFont="1" applyBorder="1" applyProtection="1"/>
    <xf numFmtId="44" fontId="0" fillId="0" borderId="7" xfId="1" applyFont="1" applyBorder="1" applyProtection="1"/>
    <xf numFmtId="44" fontId="0" fillId="0" borderId="11" xfId="0" applyNumberFormat="1" applyBorder="1"/>
    <xf numFmtId="44" fontId="2" fillId="0" borderId="12" xfId="1" applyFont="1" applyBorder="1" applyProtection="1"/>
    <xf numFmtId="44" fontId="2" fillId="0" borderId="13" xfId="1" applyFont="1" applyBorder="1" applyProtection="1"/>
    <xf numFmtId="44" fontId="0" fillId="0" borderId="12" xfId="1" applyFont="1" applyFill="1" applyBorder="1" applyProtection="1"/>
    <xf numFmtId="0" fontId="3" fillId="0" borderId="7" xfId="0" applyFont="1" applyBorder="1" applyAlignment="1">
      <alignment horizontal="center" wrapText="1"/>
    </xf>
    <xf numFmtId="44" fontId="0" fillId="0" borderId="13" xfId="0" applyNumberFormat="1" applyBorder="1"/>
    <xf numFmtId="0" fontId="0" fillId="0" borderId="6" xfId="0" applyBorder="1" applyProtection="1">
      <protection locked="0"/>
    </xf>
    <xf numFmtId="0" fontId="0" fillId="2" borderId="7" xfId="0" applyFill="1" applyBorder="1" applyProtection="1">
      <protection locked="0"/>
    </xf>
    <xf numFmtId="44" fontId="8" fillId="0" borderId="0" xfId="1" applyFont="1" applyBorder="1" applyProtection="1"/>
    <xf numFmtId="0" fontId="8" fillId="0" borderId="0" xfId="0" applyFon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3" applyBorder="1" applyAlignment="1" applyProtection="1">
      <alignment horizontal="center"/>
    </xf>
    <xf numFmtId="0" fontId="4" fillId="0" borderId="1" xfId="3" applyBorder="1" applyAlignment="1" applyProtection="1">
      <alignment horizontal="center"/>
    </xf>
    <xf numFmtId="0" fontId="4" fillId="0" borderId="9" xfId="3" applyBorder="1" applyAlignment="1" applyProtection="1">
      <alignment horizontal="center"/>
    </xf>
    <xf numFmtId="0" fontId="4" fillId="0" borderId="6" xfId="3" applyBorder="1" applyAlignment="1" applyProtection="1"/>
    <xf numFmtId="0" fontId="4" fillId="0" borderId="0" xfId="3" applyBorder="1" applyAlignment="1" applyProtection="1"/>
    <xf numFmtId="0" fontId="4" fillId="0" borderId="7" xfId="3" applyBorder="1" applyAlignment="1" applyProtection="1"/>
    <xf numFmtId="0" fontId="3" fillId="0" borderId="6" xfId="0" applyFont="1" applyBorder="1"/>
    <xf numFmtId="0" fontId="3" fillId="0" borderId="0" xfId="0" applyFont="1"/>
    <xf numFmtId="0" fontId="3" fillId="0" borderId="7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165" fontId="0" fillId="0" borderId="6" xfId="4" applyNumberFormat="1" applyFont="1" applyFill="1" applyBorder="1" applyAlignment="1" applyProtection="1">
      <alignment horizontal="center"/>
    </xf>
    <xf numFmtId="165" fontId="0" fillId="0" borderId="0" xfId="4" applyNumberFormat="1" applyFont="1" applyFill="1" applyBorder="1" applyAlignment="1" applyProtection="1">
      <alignment horizontal="center"/>
    </xf>
    <xf numFmtId="0" fontId="0" fillId="0" borderId="0" xfId="0"/>
    <xf numFmtId="0" fontId="0" fillId="0" borderId="7" xfId="0" applyBorder="1"/>
    <xf numFmtId="0" fontId="5" fillId="0" borderId="0" xfId="0" applyFont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7" fillId="0" borderId="6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4" fillId="0" borderId="8" xfId="3" applyBorder="1" applyAlignment="1" applyProtection="1"/>
    <xf numFmtId="0" fontId="4" fillId="0" borderId="1" xfId="3" applyBorder="1" applyAlignment="1" applyProtection="1"/>
    <xf numFmtId="0" fontId="4" fillId="0" borderId="9" xfId="3" applyBorder="1" applyAlignment="1" applyProtection="1"/>
    <xf numFmtId="44" fontId="2" fillId="0" borderId="6" xfId="0" applyNumberFormat="1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0" xfId="1" applyNumberFormat="1" applyFont="1" applyFill="1" applyBorder="1" applyProtection="1"/>
    <xf numFmtId="44" fontId="0" fillId="0" borderId="0" xfId="1" applyNumberFormat="1" applyFont="1" applyProtection="1"/>
    <xf numFmtId="44" fontId="0" fillId="0" borderId="7" xfId="1" applyNumberFormat="1" applyFont="1" applyBorder="1" applyProtection="1"/>
    <xf numFmtId="0" fontId="0" fillId="0" borderId="6" xfId="0" applyBorder="1" applyAlignment="1"/>
    <xf numFmtId="0" fontId="0" fillId="0" borderId="0" xfId="0" applyAlignment="1"/>
    <xf numFmtId="0" fontId="0" fillId="0" borderId="7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</cellXfs>
  <cellStyles count="5">
    <cellStyle name="Lien hypertexte" xfId="3" builtinId="8"/>
    <cellStyle name="Milliers" xfId="4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57150</xdr:rowOff>
    </xdr:from>
    <xdr:to>
      <xdr:col>1</xdr:col>
      <xdr:colOff>2495550</xdr:colOff>
      <xdr:row>1</xdr:row>
      <xdr:rowOff>233202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7071768-FF74-4AED-887D-FBA621F56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57150"/>
          <a:ext cx="2486025" cy="766602"/>
        </a:xfrm>
        <a:prstGeom prst="rect">
          <a:avLst/>
        </a:prstGeom>
      </xdr:spPr>
    </xdr:pic>
    <xdr:clientData/>
  </xdr:twoCellAnchor>
  <xdr:twoCellAnchor>
    <xdr:from>
      <xdr:col>4</xdr:col>
      <xdr:colOff>295275</xdr:colOff>
      <xdr:row>27</xdr:row>
      <xdr:rowOff>133351</xdr:rowOff>
    </xdr:from>
    <xdr:to>
      <xdr:col>7</xdr:col>
      <xdr:colOff>638175</xdr:colOff>
      <xdr:row>42</xdr:row>
      <xdr:rowOff>123826</xdr:rowOff>
    </xdr:to>
    <xdr:sp macro="" textlink="">
      <xdr:nvSpPr>
        <xdr:cNvPr id="3" name="Phylactère : pensées 2">
          <a:extLst>
            <a:ext uri="{FF2B5EF4-FFF2-40B4-BE49-F238E27FC236}">
              <a16:creationId xmlns:a16="http://schemas.microsoft.com/office/drawing/2014/main" id="{B3B3FBC5-9D41-F5F4-40BA-E5D393F0E87B}"/>
            </a:ext>
          </a:extLst>
        </xdr:cNvPr>
        <xdr:cNvSpPr/>
      </xdr:nvSpPr>
      <xdr:spPr>
        <a:xfrm>
          <a:off x="4962525" y="5295901"/>
          <a:ext cx="3095625" cy="2628900"/>
        </a:xfrm>
        <a:prstGeom prst="cloudCallout">
          <a:avLst/>
        </a:prstGeom>
        <a:noFill/>
        <a:ln w="19050">
          <a:solidFill>
            <a:srgbClr val="C00000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2057400</xdr:colOff>
      <xdr:row>1</xdr:row>
      <xdr:rowOff>91175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B8D202-3544-4836-8854-D3CF1703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6" y="0"/>
          <a:ext cx="2057399" cy="68172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38100</xdr:rowOff>
    </xdr:from>
    <xdr:to>
      <xdr:col>2</xdr:col>
      <xdr:colOff>19050</xdr:colOff>
      <xdr:row>1</xdr:row>
      <xdr:rowOff>214152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B9A660-FF0F-4A10-A19D-AD351F4AB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8100"/>
          <a:ext cx="2486025" cy="766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gatineau.ca/servicesenligne/evaluation/Adresse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3.gatineau.ca/servicesenligne/evaluation/Adress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42E6-6099-4DCE-8102-1455EF801A66}">
  <sheetPr>
    <pageSetUpPr fitToPage="1"/>
  </sheetPr>
  <dimension ref="B1:J168"/>
  <sheetViews>
    <sheetView tabSelected="1" workbookViewId="0">
      <selection activeCell="C66" sqref="C66:C67"/>
    </sheetView>
  </sheetViews>
  <sheetFormatPr baseColWidth="10" defaultRowHeight="11.25" customHeight="1" x14ac:dyDescent="0.25"/>
  <cols>
    <col min="1" max="1" width="2.7109375" customWidth="1"/>
    <col min="2" max="2" width="37.5703125" customWidth="1"/>
    <col min="3" max="3" width="15.42578125" customWidth="1"/>
    <col min="4" max="5" width="14.28515625" customWidth="1"/>
    <col min="6" max="6" width="15.5703125" customWidth="1"/>
  </cols>
  <sheetData>
    <row r="1" spans="2:7" ht="46.5" customHeight="1" x14ac:dyDescent="0.25">
      <c r="B1" s="80"/>
      <c r="C1" s="80"/>
      <c r="D1" s="80"/>
      <c r="E1" s="80"/>
      <c r="F1" s="80"/>
    </row>
    <row r="2" spans="2:7" ht="20.25" customHeight="1" x14ac:dyDescent="0.25">
      <c r="B2" s="117" t="s">
        <v>25</v>
      </c>
      <c r="C2" s="117"/>
      <c r="D2" s="117"/>
      <c r="E2" s="117"/>
      <c r="F2" s="12"/>
    </row>
    <row r="3" spans="2:7" ht="18.75" customHeight="1" x14ac:dyDescent="0.3">
      <c r="B3" s="115" t="s">
        <v>13</v>
      </c>
      <c r="C3" s="115"/>
      <c r="D3" s="115"/>
      <c r="E3" s="115"/>
      <c r="F3" s="115"/>
    </row>
    <row r="4" spans="2:7" ht="15" customHeight="1" x14ac:dyDescent="0.25">
      <c r="B4" s="80"/>
      <c r="C4" s="80"/>
      <c r="D4" s="80"/>
      <c r="E4" s="80"/>
      <c r="F4" s="80"/>
    </row>
    <row r="5" spans="2:7" ht="17.25" customHeight="1" x14ac:dyDescent="0.25">
      <c r="B5" t="s">
        <v>14</v>
      </c>
      <c r="C5" s="116"/>
      <c r="D5" s="116"/>
      <c r="E5" s="116"/>
      <c r="F5" s="116"/>
    </row>
    <row r="6" spans="2:7" ht="8.25" customHeight="1" x14ac:dyDescent="0.25">
      <c r="B6" s="80"/>
      <c r="C6" s="80"/>
      <c r="D6" s="80"/>
      <c r="E6" s="80"/>
      <c r="F6" s="80"/>
    </row>
    <row r="7" spans="2:7" ht="28.5" customHeight="1" x14ac:dyDescent="0.25">
      <c r="B7" t="s">
        <v>15</v>
      </c>
      <c r="C7" s="110"/>
      <c r="D7" s="110"/>
      <c r="E7" s="110"/>
      <c r="F7" s="110"/>
      <c r="G7" s="22"/>
    </row>
    <row r="8" spans="2:7" ht="8.25" customHeight="1" x14ac:dyDescent="0.25">
      <c r="B8" s="80"/>
      <c r="C8" s="80"/>
      <c r="D8" s="80"/>
      <c r="E8" s="80"/>
      <c r="F8" s="80"/>
    </row>
    <row r="9" spans="2:7" ht="15" customHeight="1" x14ac:dyDescent="0.25">
      <c r="B9" t="s">
        <v>17</v>
      </c>
      <c r="C9" s="6"/>
      <c r="D9" s="111"/>
      <c r="E9" s="112"/>
      <c r="F9" s="112"/>
    </row>
    <row r="10" spans="2:7" ht="6.75" customHeight="1" x14ac:dyDescent="0.25">
      <c r="B10" s="80"/>
      <c r="C10" s="80"/>
      <c r="D10" s="80"/>
      <c r="E10" s="80"/>
      <c r="F10" s="80"/>
    </row>
    <row r="11" spans="2:7" ht="15" customHeight="1" x14ac:dyDescent="0.25">
      <c r="B11" t="s">
        <v>5</v>
      </c>
      <c r="C11" s="1"/>
      <c r="D11" s="111"/>
      <c r="E11" s="112"/>
      <c r="F11" s="112"/>
    </row>
    <row r="12" spans="2:7" ht="6.75" customHeight="1" x14ac:dyDescent="0.25">
      <c r="B12" s="80"/>
      <c r="C12" s="80"/>
      <c r="D12" s="80"/>
      <c r="E12" s="80"/>
      <c r="F12" s="80"/>
    </row>
    <row r="13" spans="2:7" ht="13.5" customHeight="1" x14ac:dyDescent="0.25">
      <c r="B13" s="113" t="s">
        <v>26</v>
      </c>
      <c r="C13" s="113"/>
      <c r="D13" s="114"/>
      <c r="E13" s="5"/>
    </row>
    <row r="14" spans="2:7" ht="8.25" customHeight="1" x14ac:dyDescent="0.25">
      <c r="B14" s="80"/>
      <c r="C14" s="80"/>
      <c r="D14" s="80"/>
      <c r="E14" s="80"/>
      <c r="F14" s="80"/>
    </row>
    <row r="15" spans="2:7" ht="15" customHeight="1" x14ac:dyDescent="0.25">
      <c r="B15" s="113" t="s">
        <v>27</v>
      </c>
      <c r="C15" s="113"/>
      <c r="D15" s="114"/>
      <c r="E15" s="5"/>
    </row>
    <row r="16" spans="2:7" ht="9.75" customHeight="1" x14ac:dyDescent="0.25">
      <c r="B16" s="92"/>
      <c r="C16" s="92"/>
      <c r="D16" s="92"/>
      <c r="E16" s="92"/>
      <c r="F16" s="80"/>
    </row>
    <row r="17" spans="2:10" ht="15" customHeight="1" x14ac:dyDescent="0.25">
      <c r="B17" s="104" t="s">
        <v>28</v>
      </c>
      <c r="C17" s="105"/>
      <c r="D17" s="105"/>
      <c r="E17" s="29" t="s">
        <v>18</v>
      </c>
    </row>
    <row r="18" spans="2:10" ht="15" customHeight="1" x14ac:dyDescent="0.25">
      <c r="B18" s="106"/>
      <c r="C18" s="107"/>
      <c r="D18" s="107"/>
      <c r="E18" s="76"/>
    </row>
    <row r="19" spans="2:10" ht="15" customHeight="1" x14ac:dyDescent="0.25">
      <c r="B19" s="106"/>
      <c r="C19" s="107"/>
      <c r="D19" s="107"/>
      <c r="E19" s="2"/>
    </row>
    <row r="20" spans="2:10" ht="15" customHeight="1" x14ac:dyDescent="0.25">
      <c r="B20" s="108"/>
      <c r="C20" s="109"/>
      <c r="D20" s="109"/>
      <c r="E20" s="15"/>
    </row>
    <row r="21" spans="2:10" ht="15" customHeight="1" x14ac:dyDescent="0.25">
      <c r="B21" s="80"/>
      <c r="C21" s="80"/>
      <c r="D21" s="80"/>
      <c r="E21" s="80"/>
      <c r="F21" s="80"/>
    </row>
    <row r="22" spans="2:10" ht="15" customHeight="1" x14ac:dyDescent="0.25">
      <c r="B22" s="35"/>
      <c r="C22" s="36" t="s">
        <v>0</v>
      </c>
      <c r="D22" s="36" t="s">
        <v>1</v>
      </c>
      <c r="E22" s="29" t="s">
        <v>2</v>
      </c>
    </row>
    <row r="23" spans="2:10" ht="15" customHeight="1" x14ac:dyDescent="0.25">
      <c r="B23" s="30" t="s">
        <v>6</v>
      </c>
      <c r="C23" s="7">
        <f>D23+E23</f>
        <v>0</v>
      </c>
      <c r="D23" s="3"/>
      <c r="E23" s="4"/>
      <c r="G23" s="39"/>
    </row>
    <row r="24" spans="2:10" ht="15" customHeight="1" x14ac:dyDescent="0.25">
      <c r="B24" s="79"/>
      <c r="C24" s="80"/>
      <c r="D24" s="8" t="e">
        <f>ROUND(D23/C23,4)</f>
        <v>#DIV/0!</v>
      </c>
      <c r="E24" s="9" t="e">
        <f>ROUND(E23/C23,4)</f>
        <v>#DIV/0!</v>
      </c>
      <c r="G24" s="10"/>
    </row>
    <row r="25" spans="2:10" ht="15" customHeight="1" x14ac:dyDescent="0.25">
      <c r="B25" s="85" t="s">
        <v>12</v>
      </c>
      <c r="C25" s="86"/>
      <c r="D25" s="86"/>
      <c r="E25" s="87"/>
      <c r="F25" s="16"/>
      <c r="G25" s="10"/>
    </row>
    <row r="26" spans="2:10" ht="3.75" customHeight="1" x14ac:dyDescent="0.25">
      <c r="B26" s="82"/>
      <c r="C26" s="83"/>
      <c r="D26" s="83"/>
      <c r="E26" s="84"/>
      <c r="F26" s="16"/>
    </row>
    <row r="27" spans="2:10" ht="15" customHeight="1" x14ac:dyDescent="0.25">
      <c r="B27" s="80"/>
      <c r="C27" s="80"/>
      <c r="D27" s="80"/>
      <c r="E27" s="80"/>
      <c r="F27" s="80"/>
    </row>
    <row r="28" spans="2:10" ht="15" customHeight="1" x14ac:dyDescent="0.25">
      <c r="B28" s="35"/>
      <c r="C28" s="36" t="s">
        <v>0</v>
      </c>
      <c r="D28" s="29"/>
      <c r="E28" s="40"/>
      <c r="F28" s="22"/>
    </row>
    <row r="29" spans="2:10" ht="7.5" customHeight="1" x14ac:dyDescent="0.25">
      <c r="B29" s="79"/>
      <c r="C29" s="80"/>
      <c r="D29" s="81"/>
    </row>
    <row r="30" spans="2:10" ht="15" customHeight="1" x14ac:dyDescent="0.25">
      <c r="B30" s="30" t="s">
        <v>19</v>
      </c>
      <c r="C30" s="3"/>
      <c r="D30" s="41"/>
      <c r="E30" s="30"/>
    </row>
    <row r="31" spans="2:10" ht="5.25" customHeight="1" x14ac:dyDescent="0.25">
      <c r="B31" s="79"/>
      <c r="C31" s="80"/>
      <c r="D31" s="81"/>
      <c r="E31" s="30"/>
      <c r="J31" s="18"/>
    </row>
    <row r="32" spans="2:10" ht="15" customHeight="1" x14ac:dyDescent="0.25">
      <c r="B32" s="88" t="s">
        <v>16</v>
      </c>
      <c r="C32" s="89"/>
      <c r="D32" s="90"/>
      <c r="F32" s="78" t="s">
        <v>50</v>
      </c>
      <c r="J32" s="18"/>
    </row>
    <row r="33" spans="2:10" ht="15" customHeight="1" x14ac:dyDescent="0.25">
      <c r="B33" s="75" t="s">
        <v>3</v>
      </c>
      <c r="C33" s="11"/>
      <c r="D33" s="41"/>
      <c r="F33" s="78" t="s">
        <v>47</v>
      </c>
      <c r="G33" s="78"/>
      <c r="J33" s="18"/>
    </row>
    <row r="34" spans="2:10" ht="15" customHeight="1" x14ac:dyDescent="0.25">
      <c r="B34" s="75" t="s">
        <v>32</v>
      </c>
      <c r="C34" s="11"/>
      <c r="D34" s="41"/>
      <c r="F34" s="78"/>
      <c r="G34" s="78"/>
      <c r="J34" s="18"/>
    </row>
    <row r="35" spans="2:10" ht="15" customHeight="1" x14ac:dyDescent="0.25">
      <c r="B35" s="75" t="s">
        <v>7</v>
      </c>
      <c r="C35" s="11"/>
      <c r="D35" s="41"/>
      <c r="F35" s="77" t="s">
        <v>46</v>
      </c>
      <c r="G35" s="78"/>
      <c r="J35" s="14"/>
    </row>
    <row r="36" spans="2:10" ht="15" customHeight="1" x14ac:dyDescent="0.25">
      <c r="B36" s="75" t="s">
        <v>4</v>
      </c>
      <c r="C36" s="11"/>
      <c r="D36" s="41"/>
      <c r="F36" s="77" t="s">
        <v>44</v>
      </c>
      <c r="G36" s="77"/>
    </row>
    <row r="37" spans="2:10" ht="15" customHeight="1" x14ac:dyDescent="0.25">
      <c r="B37" s="75" t="s">
        <v>8</v>
      </c>
      <c r="C37" s="11"/>
      <c r="D37" s="41"/>
      <c r="F37" s="77" t="s">
        <v>45</v>
      </c>
      <c r="G37" s="77"/>
    </row>
    <row r="38" spans="2:10" ht="15" customHeight="1" x14ac:dyDescent="0.25">
      <c r="B38" s="75" t="s">
        <v>21</v>
      </c>
      <c r="C38" s="11"/>
      <c r="D38" s="44"/>
      <c r="F38" s="77" t="s">
        <v>3</v>
      </c>
      <c r="G38" s="77"/>
    </row>
    <row r="39" spans="2:10" ht="15" customHeight="1" x14ac:dyDescent="0.25">
      <c r="B39" s="30"/>
      <c r="C39" s="45">
        <f>SUM(C33:C38)</f>
        <v>0</v>
      </c>
      <c r="D39" s="46"/>
      <c r="F39" s="77" t="s">
        <v>48</v>
      </c>
      <c r="G39" s="77"/>
    </row>
    <row r="40" spans="2:10" ht="15" customHeight="1" x14ac:dyDescent="0.25">
      <c r="B40" s="79"/>
      <c r="C40" s="80"/>
      <c r="D40" s="81"/>
      <c r="F40" s="77" t="s">
        <v>49</v>
      </c>
      <c r="G40" s="77"/>
    </row>
    <row r="41" spans="2:10" ht="15" customHeight="1" thickBot="1" x14ac:dyDescent="0.3">
      <c r="B41" s="47" t="s">
        <v>20</v>
      </c>
      <c r="C41" s="55">
        <f>C30+C39</f>
        <v>0</v>
      </c>
      <c r="D41" s="46"/>
      <c r="G41" s="77"/>
    </row>
    <row r="42" spans="2:10" ht="15" customHeight="1" thickTop="1" x14ac:dyDescent="0.25">
      <c r="B42" s="95"/>
      <c r="C42" s="96"/>
      <c r="D42" s="97"/>
      <c r="E42" s="22"/>
    </row>
    <row r="43" spans="2:10" ht="15" customHeight="1" x14ac:dyDescent="0.25">
      <c r="B43" s="30" t="s">
        <v>24</v>
      </c>
      <c r="C43" s="11"/>
      <c r="D43" s="44"/>
      <c r="E43" s="48"/>
    </row>
    <row r="44" spans="2:10" ht="15" customHeight="1" x14ac:dyDescent="0.25">
      <c r="B44" s="79"/>
      <c r="C44" s="80"/>
      <c r="D44" s="81"/>
    </row>
    <row r="45" spans="2:10" ht="15" customHeight="1" x14ac:dyDescent="0.25">
      <c r="B45" s="47" t="s">
        <v>23</v>
      </c>
      <c r="C45" s="49">
        <f>C30+C43</f>
        <v>0</v>
      </c>
      <c r="D45" s="50"/>
      <c r="E45" s="51"/>
    </row>
    <row r="46" spans="2:10" ht="9" customHeight="1" x14ac:dyDescent="0.25">
      <c r="B46" s="91"/>
      <c r="C46" s="92"/>
      <c r="D46" s="93"/>
    </row>
    <row r="47" spans="2:10" ht="15" customHeight="1" x14ac:dyDescent="0.25">
      <c r="B47" s="80"/>
      <c r="C47" s="80"/>
      <c r="D47" s="80"/>
      <c r="E47" s="80"/>
      <c r="F47" s="80"/>
    </row>
    <row r="48" spans="2:10" ht="18" customHeight="1" x14ac:dyDescent="0.25">
      <c r="B48" s="101" t="s">
        <v>39</v>
      </c>
      <c r="C48" s="102"/>
      <c r="D48" s="103"/>
      <c r="E48" s="53"/>
      <c r="F48" s="53"/>
    </row>
    <row r="49" spans="2:6" ht="6.75" customHeight="1" x14ac:dyDescent="0.25">
      <c r="B49" s="79"/>
      <c r="C49" s="80"/>
      <c r="D49" s="81"/>
    </row>
    <row r="50" spans="2:6" ht="15" customHeight="1" x14ac:dyDescent="0.25">
      <c r="B50" s="30" t="s">
        <v>33</v>
      </c>
      <c r="C50" s="11"/>
      <c r="D50" s="19"/>
      <c r="E50" s="14"/>
      <c r="F50" s="48"/>
    </row>
    <row r="51" spans="2:6" ht="15" customHeight="1" x14ac:dyDescent="0.25">
      <c r="B51" s="30" t="s">
        <v>34</v>
      </c>
      <c r="C51" s="11"/>
      <c r="D51" s="19"/>
      <c r="E51" s="14"/>
      <c r="F51" s="48"/>
    </row>
    <row r="52" spans="2:6" ht="15" customHeight="1" x14ac:dyDescent="0.25">
      <c r="B52" s="30" t="s">
        <v>9</v>
      </c>
      <c r="C52" s="11"/>
      <c r="D52" s="19"/>
      <c r="E52" s="14"/>
      <c r="F52" s="14"/>
    </row>
    <row r="53" spans="2:6" ht="15" customHeight="1" x14ac:dyDescent="0.25">
      <c r="B53" s="30" t="s">
        <v>10</v>
      </c>
      <c r="C53" s="11"/>
      <c r="D53" s="19"/>
      <c r="E53" s="14"/>
    </row>
    <row r="54" spans="2:6" ht="15" customHeight="1" x14ac:dyDescent="0.25">
      <c r="B54" s="30" t="s">
        <v>30</v>
      </c>
      <c r="C54" s="11"/>
      <c r="D54" s="19"/>
      <c r="E54" s="14"/>
    </row>
    <row r="55" spans="2:6" ht="15" customHeight="1" x14ac:dyDescent="0.25">
      <c r="B55" s="30" t="s">
        <v>11</v>
      </c>
      <c r="C55" s="11"/>
      <c r="D55" s="19"/>
      <c r="E55" s="14"/>
    </row>
    <row r="56" spans="2:6" ht="15" customHeight="1" x14ac:dyDescent="0.25">
      <c r="B56" s="30" t="s">
        <v>31</v>
      </c>
      <c r="C56" s="11"/>
      <c r="D56" s="19"/>
      <c r="E56" s="14"/>
    </row>
    <row r="57" spans="2:6" ht="15" customHeight="1" thickBot="1" x14ac:dyDescent="0.3">
      <c r="B57" s="30"/>
      <c r="C57" s="55">
        <f>SUM(C50:C56)</f>
        <v>0</v>
      </c>
      <c r="D57" s="19"/>
      <c r="E57" s="14"/>
      <c r="F57" s="14"/>
    </row>
    <row r="58" spans="2:6" ht="6.75" customHeight="1" thickTop="1" x14ac:dyDescent="0.25">
      <c r="B58" s="32"/>
      <c r="C58" s="33"/>
      <c r="D58" s="52"/>
    </row>
    <row r="59" spans="2:6" ht="15" customHeight="1" x14ac:dyDescent="0.25">
      <c r="B59" s="94"/>
      <c r="C59" s="94"/>
      <c r="D59" s="94"/>
    </row>
    <row r="60" spans="2:6" ht="10.5" customHeight="1" x14ac:dyDescent="0.25">
      <c r="B60" s="98"/>
      <c r="C60" s="99"/>
      <c r="D60" s="100"/>
      <c r="E60" s="54"/>
      <c r="F60" s="54"/>
    </row>
    <row r="61" spans="2:6" ht="15" customHeight="1" x14ac:dyDescent="0.25">
      <c r="B61" s="30" t="s">
        <v>51</v>
      </c>
      <c r="C61" s="11"/>
      <c r="D61" s="19"/>
      <c r="E61" s="14"/>
      <c r="F61" s="56"/>
    </row>
    <row r="62" spans="2:6" ht="15" customHeight="1" x14ac:dyDescent="0.25">
      <c r="B62" s="30" t="s">
        <v>52</v>
      </c>
      <c r="C62" s="13"/>
      <c r="D62" s="19"/>
      <c r="E62" s="14"/>
    </row>
    <row r="63" spans="2:6" ht="6.75" customHeight="1" x14ac:dyDescent="0.25">
      <c r="B63" s="91"/>
      <c r="C63" s="92"/>
      <c r="D63" s="93"/>
    </row>
    <row r="64" spans="2:6" ht="15" customHeight="1" x14ac:dyDescent="0.25">
      <c r="B64" s="94"/>
      <c r="C64" s="94"/>
      <c r="D64" s="94"/>
    </row>
    <row r="65" spans="2:6" ht="15" customHeight="1" x14ac:dyDescent="0.25">
      <c r="B65" s="101"/>
      <c r="C65" s="102"/>
      <c r="D65" s="103"/>
      <c r="E65" s="53"/>
      <c r="F65" s="53"/>
    </row>
    <row r="66" spans="2:6" ht="15" customHeight="1" x14ac:dyDescent="0.25">
      <c r="B66" s="58" t="s">
        <v>38</v>
      </c>
      <c r="C66" s="11"/>
      <c r="D66" s="19"/>
      <c r="E66" s="14"/>
      <c r="F66" s="56"/>
    </row>
    <row r="67" spans="2:6" ht="15" customHeight="1" x14ac:dyDescent="0.25">
      <c r="B67" s="30" t="s">
        <v>53</v>
      </c>
      <c r="C67" s="13"/>
      <c r="D67" s="19"/>
      <c r="E67" s="14"/>
    </row>
    <row r="68" spans="2:6" ht="6.75" customHeight="1" x14ac:dyDescent="0.25">
      <c r="B68" s="91"/>
      <c r="C68" s="92"/>
      <c r="D68" s="93"/>
    </row>
    <row r="69" spans="2:6" ht="15" customHeight="1" x14ac:dyDescent="0.25"/>
    <row r="70" spans="2:6" ht="15" customHeight="1" x14ac:dyDescent="0.25"/>
    <row r="71" spans="2:6" ht="15" customHeight="1" x14ac:dyDescent="0.25"/>
    <row r="72" spans="2:6" ht="15" customHeight="1" x14ac:dyDescent="0.25"/>
    <row r="73" spans="2:6" ht="15" customHeight="1" x14ac:dyDescent="0.25"/>
    <row r="74" spans="2:6" ht="15" customHeight="1" x14ac:dyDescent="0.25"/>
    <row r="75" spans="2:6" ht="15" customHeight="1" x14ac:dyDescent="0.25"/>
    <row r="76" spans="2:6" ht="15" customHeight="1" x14ac:dyDescent="0.25"/>
    <row r="77" spans="2:6" ht="15" customHeight="1" x14ac:dyDescent="0.25"/>
    <row r="78" spans="2:6" ht="15" customHeight="1" x14ac:dyDescent="0.25"/>
    <row r="79" spans="2:6" ht="15" customHeight="1" x14ac:dyDescent="0.25"/>
    <row r="80" spans="2:6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</sheetData>
  <sheetProtection algorithmName="SHA-512" hashValue="DEZcDtJzz3Hj4f2HDniWInC5lgpZrbtVm19saXXSIMvdGg8LZTi7N5W+ZbUhPPj0chSekid8tDLKBAcTF0TVaw==" saltValue="Dq2p0TJ4158mVSRAPLhdnA==" spinCount="100000" sheet="1" objects="1" scenarios="1" selectLockedCells="1"/>
  <mergeCells count="41">
    <mergeCell ref="B1:F1"/>
    <mergeCell ref="B3:F3"/>
    <mergeCell ref="B4:F4"/>
    <mergeCell ref="C5:F5"/>
    <mergeCell ref="B6:F6"/>
    <mergeCell ref="B2:E2"/>
    <mergeCell ref="C7:F7"/>
    <mergeCell ref="B8:F8"/>
    <mergeCell ref="D9:F9"/>
    <mergeCell ref="B12:F12"/>
    <mergeCell ref="B16:F16"/>
    <mergeCell ref="B14:F14"/>
    <mergeCell ref="B10:F10"/>
    <mergeCell ref="D11:F11"/>
    <mergeCell ref="B13:D13"/>
    <mergeCell ref="B15:D15"/>
    <mergeCell ref="B17:D17"/>
    <mergeCell ref="B18:D18"/>
    <mergeCell ref="B19:D19"/>
    <mergeCell ref="B20:D20"/>
    <mergeCell ref="B21:F21"/>
    <mergeCell ref="B32:D32"/>
    <mergeCell ref="B68:D68"/>
    <mergeCell ref="B63:D63"/>
    <mergeCell ref="B49:D49"/>
    <mergeCell ref="B46:D46"/>
    <mergeCell ref="B44:D44"/>
    <mergeCell ref="B64:D64"/>
    <mergeCell ref="B59:D59"/>
    <mergeCell ref="B42:D42"/>
    <mergeCell ref="B40:D40"/>
    <mergeCell ref="B60:D60"/>
    <mergeCell ref="B65:D65"/>
    <mergeCell ref="B47:F47"/>
    <mergeCell ref="B48:D48"/>
    <mergeCell ref="B31:D31"/>
    <mergeCell ref="B29:D29"/>
    <mergeCell ref="B26:E26"/>
    <mergeCell ref="B24:C24"/>
    <mergeCell ref="B25:E25"/>
    <mergeCell ref="B27:F27"/>
  </mergeCells>
  <hyperlinks>
    <hyperlink ref="B25" r:id="rId1" xr:uid="{1F3C4605-84D3-4BA5-B548-CD3791BFD998}"/>
  </hyperlinks>
  <pageMargins left="0.7" right="0.7" top="0.75" bottom="0.75" header="0.3" footer="0.3"/>
  <pageSetup scale="73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451E-630F-42BB-B6B8-A24BD68E0409}">
  <sheetPr>
    <pageSetUpPr fitToPage="1"/>
  </sheetPr>
  <dimension ref="B1:P180"/>
  <sheetViews>
    <sheetView workbookViewId="0">
      <selection activeCell="N2" sqref="N2"/>
    </sheetView>
  </sheetViews>
  <sheetFormatPr baseColWidth="10" defaultRowHeight="11.25" customHeight="1" x14ac:dyDescent="0.25"/>
  <cols>
    <col min="1" max="1" width="2.7109375" customWidth="1"/>
    <col min="2" max="2" width="37.5703125" customWidth="1"/>
    <col min="3" max="3" width="15.42578125" customWidth="1"/>
    <col min="4" max="5" width="14.28515625" customWidth="1"/>
    <col min="6" max="7" width="14.140625" customWidth="1"/>
  </cols>
  <sheetData>
    <row r="1" spans="2:16" ht="46.5" customHeight="1" x14ac:dyDescent="0.25">
      <c r="B1" s="80"/>
      <c r="C1" s="80"/>
      <c r="D1" s="80"/>
      <c r="E1" s="80"/>
      <c r="F1" s="80"/>
      <c r="G1" s="80"/>
    </row>
    <row r="2" spans="2:16" ht="20.25" customHeight="1" x14ac:dyDescent="0.25">
      <c r="B2" s="117" t="s">
        <v>25</v>
      </c>
      <c r="C2" s="117"/>
      <c r="D2" s="117"/>
      <c r="E2" s="117"/>
      <c r="F2" s="117"/>
      <c r="G2" s="117"/>
      <c r="H2" s="21">
        <f>Client!F2</f>
        <v>0</v>
      </c>
    </row>
    <row r="3" spans="2:16" ht="18.75" customHeight="1" x14ac:dyDescent="0.3">
      <c r="B3" s="115" t="s">
        <v>13</v>
      </c>
      <c r="C3" s="115"/>
      <c r="D3" s="115"/>
      <c r="E3" s="115"/>
      <c r="F3" s="115"/>
      <c r="G3" s="115"/>
      <c r="H3" s="115"/>
    </row>
    <row r="4" spans="2:16" ht="15" customHeight="1" x14ac:dyDescent="0.25">
      <c r="B4" s="80"/>
      <c r="C4" s="80"/>
      <c r="D4" s="80"/>
      <c r="E4" s="80"/>
      <c r="F4" s="80"/>
      <c r="G4" s="80"/>
      <c r="H4" s="80"/>
    </row>
    <row r="5" spans="2:16" ht="17.25" customHeight="1" x14ac:dyDescent="0.25">
      <c r="B5" t="s">
        <v>14</v>
      </c>
      <c r="C5" s="136">
        <f>Client!C5</f>
        <v>0</v>
      </c>
      <c r="D5" s="136"/>
      <c r="E5" s="136"/>
      <c r="F5" s="136"/>
      <c r="G5" s="136"/>
      <c r="H5" s="136"/>
    </row>
    <row r="6" spans="2:16" ht="8.25" customHeight="1" x14ac:dyDescent="0.25">
      <c r="B6" s="80"/>
      <c r="C6" s="80"/>
      <c r="D6" s="80"/>
      <c r="E6" s="80"/>
      <c r="F6" s="80"/>
      <c r="G6" s="80"/>
    </row>
    <row r="7" spans="2:16" ht="28.5" customHeight="1" x14ac:dyDescent="0.25">
      <c r="B7" t="s">
        <v>15</v>
      </c>
      <c r="C7" s="139">
        <f>Client!C7</f>
        <v>0</v>
      </c>
      <c r="D7" s="139"/>
      <c r="E7" s="139"/>
      <c r="F7" s="139"/>
      <c r="G7" s="139"/>
      <c r="H7" s="139"/>
    </row>
    <row r="8" spans="2:16" ht="8.25" customHeight="1" x14ac:dyDescent="0.25">
      <c r="B8" s="80"/>
      <c r="C8" s="80"/>
      <c r="D8" s="80"/>
      <c r="E8" s="80"/>
      <c r="F8" s="80"/>
      <c r="G8" s="80"/>
    </row>
    <row r="9" spans="2:16" ht="15" customHeight="1" x14ac:dyDescent="0.25">
      <c r="B9" t="s">
        <v>17</v>
      </c>
      <c r="C9" s="23">
        <f>Client!C9</f>
        <v>0</v>
      </c>
      <c r="D9" s="111"/>
      <c r="E9" s="112"/>
      <c r="F9" s="112"/>
      <c r="G9" s="112"/>
    </row>
    <row r="10" spans="2:16" ht="6.75" customHeight="1" x14ac:dyDescent="0.25">
      <c r="C10" s="25"/>
      <c r="D10" s="24"/>
      <c r="E10" s="24"/>
      <c r="F10" s="24"/>
      <c r="G10" s="24"/>
    </row>
    <row r="11" spans="2:16" ht="15" customHeight="1" x14ac:dyDescent="0.25">
      <c r="B11" t="s">
        <v>5</v>
      </c>
      <c r="C11" s="26">
        <f>Client!C11</f>
        <v>0</v>
      </c>
      <c r="D11" s="24"/>
      <c r="E11" s="24"/>
      <c r="F11" s="24"/>
      <c r="G11" s="24"/>
    </row>
    <row r="12" spans="2:16" ht="6.75" customHeight="1" x14ac:dyDescent="0.25">
      <c r="B12" s="80"/>
      <c r="C12" s="80"/>
      <c r="D12" s="80"/>
      <c r="E12" s="80"/>
      <c r="F12" s="80"/>
      <c r="G12" s="80"/>
    </row>
    <row r="13" spans="2:16" ht="13.5" customHeight="1" x14ac:dyDescent="0.25">
      <c r="B13" t="s">
        <v>26</v>
      </c>
      <c r="E13" s="27">
        <f>Client!E13</f>
        <v>0</v>
      </c>
      <c r="J13" s="59" t="s">
        <v>42</v>
      </c>
      <c r="K13" s="60"/>
      <c r="L13" s="60"/>
      <c r="M13" s="60"/>
      <c r="N13" s="60"/>
      <c r="O13" s="60"/>
      <c r="P13" s="61"/>
    </row>
    <row r="14" spans="2:16" ht="8.25" customHeight="1" x14ac:dyDescent="0.25">
      <c r="B14" s="20"/>
      <c r="C14" s="20"/>
      <c r="D14" s="20"/>
      <c r="E14" s="20"/>
      <c r="F14" s="20"/>
      <c r="G14" s="20"/>
      <c r="J14" s="30"/>
      <c r="P14" s="41"/>
    </row>
    <row r="15" spans="2:16" ht="15" customHeight="1" x14ac:dyDescent="0.25">
      <c r="B15" t="s">
        <v>27</v>
      </c>
      <c r="C15" s="20"/>
      <c r="D15" s="28"/>
      <c r="E15" s="27">
        <f>Client!E15</f>
        <v>0</v>
      </c>
      <c r="J15" s="118" t="s">
        <v>54</v>
      </c>
      <c r="K15" s="119"/>
      <c r="L15" s="119"/>
      <c r="M15" s="119"/>
      <c r="N15" s="119"/>
      <c r="O15" s="119"/>
      <c r="P15" s="120"/>
    </row>
    <row r="16" spans="2:16" ht="15" customHeight="1" x14ac:dyDescent="0.25">
      <c r="B16" s="92"/>
      <c r="C16" s="92"/>
      <c r="D16" s="92"/>
      <c r="E16" s="92"/>
      <c r="F16" s="80"/>
      <c r="G16" s="80"/>
      <c r="J16" s="118"/>
      <c r="K16" s="119"/>
      <c r="L16" s="119"/>
      <c r="M16" s="119"/>
      <c r="N16" s="119"/>
      <c r="O16" s="119"/>
      <c r="P16" s="120"/>
    </row>
    <row r="17" spans="2:16" ht="15" customHeight="1" x14ac:dyDescent="0.25">
      <c r="B17" s="104" t="s">
        <v>28</v>
      </c>
      <c r="C17" s="105"/>
      <c r="D17" s="105"/>
      <c r="E17" s="29" t="s">
        <v>18</v>
      </c>
      <c r="J17" s="118" t="s">
        <v>43</v>
      </c>
      <c r="K17" s="119"/>
      <c r="L17" s="119"/>
      <c r="M17" s="119"/>
      <c r="N17" s="119"/>
      <c r="O17" s="119"/>
      <c r="P17" s="120"/>
    </row>
    <row r="18" spans="2:16" ht="15" customHeight="1" x14ac:dyDescent="0.25">
      <c r="B18" s="126">
        <f>Client!B18</f>
        <v>0</v>
      </c>
      <c r="C18" s="113"/>
      <c r="D18" s="113"/>
      <c r="E18" s="31">
        <f>Client!E19</f>
        <v>0</v>
      </c>
      <c r="J18" s="121"/>
      <c r="K18" s="122"/>
      <c r="L18" s="122"/>
      <c r="M18" s="122"/>
      <c r="N18" s="122"/>
      <c r="O18" s="122"/>
      <c r="P18" s="123"/>
    </row>
    <row r="19" spans="2:16" ht="15" customHeight="1" x14ac:dyDescent="0.25">
      <c r="B19" s="126">
        <f>Client!B19</f>
        <v>0</v>
      </c>
      <c r="C19" s="113"/>
      <c r="D19" s="113"/>
      <c r="E19" s="31">
        <f>Client!E20</f>
        <v>0</v>
      </c>
    </row>
    <row r="20" spans="2:16" ht="15" customHeight="1" x14ac:dyDescent="0.25">
      <c r="B20" s="127">
        <f>Client!B20</f>
        <v>0</v>
      </c>
      <c r="C20" s="128"/>
      <c r="D20" s="128"/>
      <c r="E20" s="34" t="e">
        <f>Client!#REF!</f>
        <v>#REF!</v>
      </c>
    </row>
    <row r="21" spans="2:16" ht="15" customHeight="1" x14ac:dyDescent="0.25">
      <c r="B21" s="80"/>
      <c r="C21" s="80"/>
      <c r="D21" s="80"/>
      <c r="E21" s="80"/>
      <c r="F21" s="80"/>
      <c r="G21" s="80"/>
    </row>
    <row r="22" spans="2:16" ht="15" customHeight="1" x14ac:dyDescent="0.25">
      <c r="B22" s="98"/>
      <c r="C22" s="99"/>
      <c r="D22" s="36" t="s">
        <v>0</v>
      </c>
      <c r="E22" s="36" t="s">
        <v>1</v>
      </c>
      <c r="F22" s="29" t="s">
        <v>2</v>
      </c>
    </row>
    <row r="23" spans="2:16" ht="15" customHeight="1" x14ac:dyDescent="0.25">
      <c r="B23" s="137" t="s">
        <v>6</v>
      </c>
      <c r="C23" s="138"/>
      <c r="D23" s="7">
        <f>E23+F23</f>
        <v>0</v>
      </c>
      <c r="E23" s="37">
        <f>Client!D23</f>
        <v>0</v>
      </c>
      <c r="F23" s="38">
        <f>Client!E23</f>
        <v>0</v>
      </c>
      <c r="H23" s="39"/>
    </row>
    <row r="24" spans="2:16" ht="15" customHeight="1" x14ac:dyDescent="0.25">
      <c r="B24" s="79"/>
      <c r="C24" s="80"/>
      <c r="D24" s="80"/>
      <c r="E24" s="8" t="e">
        <f>ROUND(E23/D23,4)</f>
        <v>#DIV/0!</v>
      </c>
      <c r="F24" s="9" t="e">
        <f>ROUND(F23/D23,4)</f>
        <v>#DIV/0!</v>
      </c>
      <c r="H24" s="10"/>
    </row>
    <row r="25" spans="2:16" ht="15" customHeight="1" x14ac:dyDescent="0.25">
      <c r="B25" s="85" t="s">
        <v>12</v>
      </c>
      <c r="C25" s="86"/>
      <c r="D25" s="86"/>
      <c r="E25" s="86"/>
      <c r="F25" s="87"/>
      <c r="G25" s="16"/>
      <c r="H25" s="10"/>
    </row>
    <row r="26" spans="2:16" ht="3.75" customHeight="1" x14ac:dyDescent="0.25">
      <c r="B26" s="129"/>
      <c r="C26" s="130"/>
      <c r="D26" s="130"/>
      <c r="E26" s="130"/>
      <c r="F26" s="131"/>
      <c r="G26" s="16"/>
    </row>
    <row r="27" spans="2:16" ht="15" customHeight="1" x14ac:dyDescent="0.25">
      <c r="B27" s="80"/>
      <c r="C27" s="80"/>
      <c r="D27" s="80"/>
      <c r="E27" s="80"/>
      <c r="F27" s="80"/>
      <c r="G27" s="80"/>
    </row>
    <row r="28" spans="2:16" ht="15" customHeight="1" x14ac:dyDescent="0.25">
      <c r="B28" s="35"/>
      <c r="C28" s="36" t="s">
        <v>0</v>
      </c>
      <c r="D28" s="36" t="s">
        <v>56</v>
      </c>
      <c r="E28" s="36" t="s">
        <v>57</v>
      </c>
      <c r="F28" s="134" t="s">
        <v>29</v>
      </c>
      <c r="G28" s="134"/>
      <c r="H28" s="135"/>
    </row>
    <row r="29" spans="2:16" ht="15" customHeight="1" x14ac:dyDescent="0.25">
      <c r="B29" s="30"/>
      <c r="C29" s="40"/>
      <c r="D29" s="62">
        <f>E13</f>
        <v>0</v>
      </c>
      <c r="E29" s="62">
        <f>E15</f>
        <v>0</v>
      </c>
      <c r="F29" s="63" t="s">
        <v>0</v>
      </c>
      <c r="G29" s="63" t="s">
        <v>1</v>
      </c>
      <c r="H29" s="64" t="s">
        <v>2</v>
      </c>
    </row>
    <row r="30" spans="2:16" ht="6.75" customHeight="1" x14ac:dyDescent="0.25">
      <c r="B30" s="143"/>
      <c r="C30" s="144"/>
      <c r="D30" s="144"/>
      <c r="E30" s="144"/>
      <c r="F30" s="144"/>
      <c r="H30" s="145"/>
    </row>
    <row r="31" spans="2:16" ht="15" customHeight="1" x14ac:dyDescent="0.25">
      <c r="B31" s="30" t="s">
        <v>19</v>
      </c>
      <c r="C31" s="37">
        <f>Client!C30</f>
        <v>0</v>
      </c>
      <c r="D31" s="65">
        <f>ROUND(C31*$E$13,0)</f>
        <v>0</v>
      </c>
      <c r="E31" s="65">
        <f>ROUND(D31*$E$15,0)</f>
        <v>0</v>
      </c>
      <c r="F31" s="66">
        <f>ROUND((D31-E31),0)</f>
        <v>0</v>
      </c>
      <c r="G31" s="66" t="e">
        <f>ROUND(F31*$E$24,0)</f>
        <v>#DIV/0!</v>
      </c>
      <c r="H31" s="67" t="e">
        <f>ROUND(F31*$F$24,0)</f>
        <v>#DIV/0!</v>
      </c>
    </row>
    <row r="32" spans="2:16" ht="15" customHeight="1" x14ac:dyDescent="0.25">
      <c r="B32" s="79"/>
      <c r="C32" s="146"/>
      <c r="D32" s="146"/>
      <c r="E32" s="146"/>
      <c r="F32" s="146"/>
      <c r="G32" s="146"/>
      <c r="H32" s="81"/>
    </row>
    <row r="33" spans="2:8" ht="15" customHeight="1" x14ac:dyDescent="0.25">
      <c r="B33" s="42" t="s">
        <v>16</v>
      </c>
      <c r="C33" s="80"/>
      <c r="D33" s="80"/>
      <c r="E33" s="80"/>
      <c r="F33" s="80"/>
      <c r="G33" s="80"/>
      <c r="H33" s="81"/>
    </row>
    <row r="34" spans="2:8" ht="15" customHeight="1" x14ac:dyDescent="0.25">
      <c r="B34" s="30" t="str">
        <f>Client!B33</f>
        <v>Droits de mutation</v>
      </c>
      <c r="C34" s="43">
        <f>Client!C33</f>
        <v>0</v>
      </c>
      <c r="D34" s="48">
        <f>ROUND(C34*$E$13,2)</f>
        <v>0</v>
      </c>
      <c r="E34" s="140">
        <f>ROUND(D34*$E$15,2)</f>
        <v>0</v>
      </c>
      <c r="F34" s="141">
        <f>ROUND((D34-E34),2)</f>
        <v>0</v>
      </c>
      <c r="G34" s="141" t="e">
        <f>ROUND(F34*$E$24,2)</f>
        <v>#DIV/0!</v>
      </c>
      <c r="H34" s="142" t="e">
        <f>ROUND(F34*$F$24,2)</f>
        <v>#DIV/0!</v>
      </c>
    </row>
    <row r="35" spans="2:8" ht="15" customHeight="1" x14ac:dyDescent="0.25">
      <c r="B35" s="30" t="str">
        <f>Client!B34</f>
        <v>Notaire - achat</v>
      </c>
      <c r="C35" s="43">
        <f>Client!C34</f>
        <v>0</v>
      </c>
      <c r="D35" s="48">
        <f>ROUND(C35*$E$13,2)</f>
        <v>0</v>
      </c>
      <c r="E35" s="140">
        <f>ROUND(D35*$E$15,2)</f>
        <v>0</v>
      </c>
      <c r="F35" s="141">
        <f>ROUND((D35-E35),2)</f>
        <v>0</v>
      </c>
      <c r="G35" s="141" t="e">
        <f>ROUND(F35*$E$24,2)</f>
        <v>#DIV/0!</v>
      </c>
      <c r="H35" s="142" t="e">
        <f>ROUND(F35*$F$24,2)</f>
        <v>#DIV/0!</v>
      </c>
    </row>
    <row r="36" spans="2:8" ht="15" customHeight="1" x14ac:dyDescent="0.25">
      <c r="B36" s="30" t="str">
        <f>Client!B35</f>
        <v>Arpenteur (certificat de localisation)</v>
      </c>
      <c r="C36" s="43">
        <f>Client!C35</f>
        <v>0</v>
      </c>
      <c r="D36" s="48">
        <f>ROUND(C36*$E$13,2)</f>
        <v>0</v>
      </c>
      <c r="E36" s="140">
        <f>ROUND(D36*$E$15,2)</f>
        <v>0</v>
      </c>
      <c r="F36" s="141">
        <f>ROUND((D36-E36),2)</f>
        <v>0</v>
      </c>
      <c r="G36" s="141" t="e">
        <f>ROUND(F36*$E$24,2)</f>
        <v>#DIV/0!</v>
      </c>
      <c r="H36" s="142" t="e">
        <f>ROUND(F36*$F$24,2)</f>
        <v>#DIV/0!</v>
      </c>
    </row>
    <row r="37" spans="2:8" ht="15" customHeight="1" x14ac:dyDescent="0.25">
      <c r="B37" s="30" t="str">
        <f>Client!B36</f>
        <v>Inspection du bâtiment</v>
      </c>
      <c r="C37" s="43">
        <f>Client!C36</f>
        <v>0</v>
      </c>
      <c r="D37" s="48">
        <f>ROUND(C37*$E$13,2)</f>
        <v>0</v>
      </c>
      <c r="E37" s="140">
        <f>ROUND(D37*$E$15,2)</f>
        <v>0</v>
      </c>
      <c r="F37" s="141">
        <f>ROUND((D37-E37),2)</f>
        <v>0</v>
      </c>
      <c r="G37" s="141" t="e">
        <f>ROUND(F37*$E$24,2)</f>
        <v>#DIV/0!</v>
      </c>
      <c r="H37" s="142" t="e">
        <f>ROUND(F37*$F$24,2)</f>
        <v>#DIV/0!</v>
      </c>
    </row>
    <row r="38" spans="2:8" ht="15" customHeight="1" x14ac:dyDescent="0.25">
      <c r="B38" s="30" t="str">
        <f>Client!B37</f>
        <v>Coût de rénovations majeures</v>
      </c>
      <c r="C38" s="43">
        <f>Client!C37</f>
        <v>0</v>
      </c>
      <c r="D38" s="48">
        <f>ROUND(C38*$E$13,2)</f>
        <v>0</v>
      </c>
      <c r="E38" s="140">
        <f>ROUND(D38*$E$15,2)</f>
        <v>0</v>
      </c>
      <c r="F38" s="141">
        <f>ROUND((D38-E38),2)</f>
        <v>0</v>
      </c>
      <c r="G38" s="141"/>
      <c r="H38" s="142">
        <f>F38</f>
        <v>0</v>
      </c>
    </row>
    <row r="39" spans="2:8" ht="15" customHeight="1" x14ac:dyDescent="0.25">
      <c r="B39" s="30" t="str">
        <f>Client!B38</f>
        <v>Autre :</v>
      </c>
      <c r="C39" s="43">
        <f>Client!C38</f>
        <v>0</v>
      </c>
      <c r="D39" s="48">
        <f>ROUND(C39*$E$13,2)</f>
        <v>0</v>
      </c>
      <c r="E39" s="140">
        <f>ROUND(D39*$E$15,2)</f>
        <v>0</v>
      </c>
      <c r="F39" s="141">
        <f>ROUND((D39-E39),2)</f>
        <v>0</v>
      </c>
      <c r="G39" s="141" t="e">
        <f>ROUND(F39*$E$24,2)</f>
        <v>#DIV/0!</v>
      </c>
      <c r="H39" s="142" t="e">
        <f>ROUND(F39*$F$24,2)</f>
        <v>#DIV/0!</v>
      </c>
    </row>
    <row r="40" spans="2:8" ht="15" customHeight="1" x14ac:dyDescent="0.25">
      <c r="B40" s="30"/>
      <c r="C40" s="45">
        <f>SUM(C34:C39)</f>
        <v>0</v>
      </c>
      <c r="D40" s="45">
        <f>SUM(D34:D39)</f>
        <v>0</v>
      </c>
      <c r="E40" s="45">
        <f>SUM(E34:E39)</f>
        <v>0</v>
      </c>
      <c r="F40" s="45">
        <f>SUM(F34:F39)</f>
        <v>0</v>
      </c>
      <c r="G40" s="45" t="e">
        <f>SUM(G34:G39)</f>
        <v>#DIV/0!</v>
      </c>
      <c r="H40" s="69" t="e">
        <f>SUM(H34:H39)</f>
        <v>#DIV/0!</v>
      </c>
    </row>
    <row r="41" spans="2:8" ht="15" customHeight="1" x14ac:dyDescent="0.25">
      <c r="B41" s="79"/>
      <c r="C41" s="146"/>
      <c r="D41" s="146"/>
      <c r="E41" s="146"/>
      <c r="F41" s="146"/>
      <c r="G41" s="146"/>
      <c r="H41" s="81"/>
    </row>
    <row r="42" spans="2:8" ht="15" customHeight="1" thickBot="1" x14ac:dyDescent="0.3">
      <c r="B42" s="47" t="s">
        <v>20</v>
      </c>
      <c r="C42" s="55">
        <f>C31+C40</f>
        <v>0</v>
      </c>
      <c r="D42" s="55">
        <f>D31+D40</f>
        <v>0</v>
      </c>
      <c r="E42" s="55">
        <f>E31+E40</f>
        <v>0</v>
      </c>
      <c r="F42" s="55">
        <f>F31+F40</f>
        <v>0</v>
      </c>
      <c r="G42" s="70" t="e">
        <f>G31+G40</f>
        <v>#DIV/0!</v>
      </c>
      <c r="H42" s="71" t="e">
        <f>H31+H40</f>
        <v>#DIV/0!</v>
      </c>
    </row>
    <row r="43" spans="2:8" ht="15" customHeight="1" thickTop="1" x14ac:dyDescent="0.25">
      <c r="B43" s="95"/>
      <c r="C43" s="147"/>
      <c r="D43" s="147"/>
      <c r="E43" s="147"/>
      <c r="F43" s="147"/>
      <c r="G43" s="147"/>
      <c r="H43" s="97"/>
    </row>
    <row r="44" spans="2:8" ht="15" customHeight="1" thickBot="1" x14ac:dyDescent="0.3">
      <c r="B44" s="30" t="s">
        <v>24</v>
      </c>
      <c r="C44" s="43">
        <f>Client!C43</f>
        <v>0</v>
      </c>
      <c r="D44" s="72">
        <f>ROUND(C44*$E$13,2)</f>
        <v>0</v>
      </c>
      <c r="E44" s="72">
        <f>ROUND(D44*$E$15,2)</f>
        <v>0</v>
      </c>
      <c r="F44" s="55">
        <f>ROUND(D44-E44,2)</f>
        <v>0</v>
      </c>
      <c r="G44" s="80"/>
      <c r="H44" s="81"/>
    </row>
    <row r="45" spans="2:8" ht="15" customHeight="1" thickTop="1" x14ac:dyDescent="0.25">
      <c r="B45" s="79"/>
      <c r="C45" s="146"/>
      <c r="D45" s="146"/>
      <c r="E45" s="146"/>
      <c r="F45" s="146"/>
      <c r="G45" s="146"/>
      <c r="H45" s="81"/>
    </row>
    <row r="46" spans="2:8" ht="15" customHeight="1" x14ac:dyDescent="0.25">
      <c r="B46" s="47" t="s">
        <v>23</v>
      </c>
      <c r="C46" s="49">
        <f>C31+C44</f>
        <v>0</v>
      </c>
      <c r="D46" s="132"/>
      <c r="E46" s="148"/>
      <c r="F46" s="148"/>
      <c r="G46" s="148"/>
      <c r="H46" s="133"/>
    </row>
    <row r="47" spans="2:8" ht="15" customHeight="1" x14ac:dyDescent="0.25">
      <c r="B47" s="91"/>
      <c r="C47" s="92"/>
      <c r="D47" s="92"/>
      <c r="E47" s="92"/>
      <c r="F47" s="92"/>
      <c r="G47" s="92"/>
      <c r="H47" s="93"/>
    </row>
    <row r="48" spans="2:8" ht="15" customHeight="1" x14ac:dyDescent="0.25">
      <c r="B48" s="80"/>
      <c r="C48" s="80"/>
      <c r="D48" s="80"/>
      <c r="E48" s="80"/>
      <c r="F48" s="80"/>
      <c r="G48" s="80"/>
    </row>
    <row r="49" spans="2:7" ht="15" customHeight="1" x14ac:dyDescent="0.25">
      <c r="B49" s="80"/>
      <c r="C49" s="80"/>
      <c r="D49" s="80"/>
      <c r="E49" s="80"/>
      <c r="F49" s="80"/>
      <c r="G49" s="80"/>
    </row>
    <row r="50" spans="2:7" ht="18" customHeight="1" x14ac:dyDescent="0.25">
      <c r="B50" s="101" t="s">
        <v>22</v>
      </c>
      <c r="C50" s="102"/>
      <c r="D50" s="102"/>
      <c r="E50" s="102"/>
      <c r="F50" s="103"/>
    </row>
    <row r="51" spans="2:7" ht="6" customHeight="1" x14ac:dyDescent="0.25">
      <c r="B51" s="30"/>
      <c r="F51" s="41"/>
    </row>
    <row r="52" spans="2:7" ht="15" customHeight="1" x14ac:dyDescent="0.25">
      <c r="B52" s="30"/>
      <c r="D52" s="40" t="s">
        <v>55</v>
      </c>
      <c r="E52" s="124" t="s">
        <v>29</v>
      </c>
      <c r="F52" s="125" t="s">
        <v>40</v>
      </c>
    </row>
    <row r="53" spans="2:7" ht="15" customHeight="1" x14ac:dyDescent="0.25">
      <c r="B53" s="42" t="s">
        <v>39</v>
      </c>
      <c r="D53" s="62">
        <f>E13</f>
        <v>0</v>
      </c>
      <c r="E53" s="124"/>
      <c r="F53" s="125"/>
    </row>
    <row r="54" spans="2:7" ht="15" customHeight="1" x14ac:dyDescent="0.25">
      <c r="B54" s="30" t="s">
        <v>33</v>
      </c>
      <c r="C54" s="43">
        <f>Client!C50</f>
        <v>0</v>
      </c>
      <c r="D54" s="17"/>
      <c r="E54" s="14"/>
      <c r="F54" s="44"/>
    </row>
    <row r="55" spans="2:7" ht="15" customHeight="1" x14ac:dyDescent="0.25">
      <c r="B55" s="30" t="s">
        <v>34</v>
      </c>
      <c r="C55" s="43">
        <f>Client!C51</f>
        <v>0</v>
      </c>
      <c r="D55" s="17"/>
      <c r="E55" s="14"/>
      <c r="F55" s="44"/>
    </row>
    <row r="56" spans="2:7" ht="15" customHeight="1" x14ac:dyDescent="0.25">
      <c r="B56" s="30" t="s">
        <v>9</v>
      </c>
      <c r="C56" s="43">
        <f>Client!C52</f>
        <v>0</v>
      </c>
      <c r="D56" s="17"/>
      <c r="E56" s="14"/>
      <c r="F56" s="46"/>
      <c r="G56" s="22"/>
    </row>
    <row r="57" spans="2:7" ht="15" customHeight="1" x14ac:dyDescent="0.25">
      <c r="B57" s="30" t="s">
        <v>10</v>
      </c>
      <c r="C57" s="43">
        <f>Client!C53</f>
        <v>0</v>
      </c>
      <c r="D57" s="17"/>
      <c r="E57" s="14"/>
      <c r="F57" s="41"/>
    </row>
    <row r="58" spans="2:7" ht="15" customHeight="1" x14ac:dyDescent="0.25">
      <c r="B58" s="30" t="s">
        <v>30</v>
      </c>
      <c r="C58" s="43">
        <f>Client!C54</f>
        <v>0</v>
      </c>
      <c r="D58" s="17"/>
      <c r="E58" s="14"/>
      <c r="F58" s="41"/>
    </row>
    <row r="59" spans="2:7" ht="15" customHeight="1" x14ac:dyDescent="0.25">
      <c r="B59" s="30" t="s">
        <v>11</v>
      </c>
      <c r="C59" s="43">
        <f>Client!C55</f>
        <v>0</v>
      </c>
      <c r="D59" s="17"/>
      <c r="E59" s="14"/>
      <c r="F59" s="41"/>
    </row>
    <row r="60" spans="2:7" ht="15" customHeight="1" x14ac:dyDescent="0.25">
      <c r="B60" s="30" t="s">
        <v>31</v>
      </c>
      <c r="C60" s="43">
        <f>Client!C56</f>
        <v>0</v>
      </c>
      <c r="D60" s="17"/>
      <c r="E60" s="14"/>
      <c r="F60" s="41"/>
    </row>
    <row r="61" spans="2:7" ht="15" customHeight="1" thickBot="1" x14ac:dyDescent="0.3">
      <c r="B61" s="30"/>
      <c r="C61" s="55">
        <f>SUM(C54:C60)</f>
        <v>0</v>
      </c>
      <c r="D61" s="55">
        <f>ROUND((C61*$E$13),2)</f>
        <v>0</v>
      </c>
      <c r="E61" s="55">
        <f>ROUND((D61*(1-$E$15)),2)</f>
        <v>0</v>
      </c>
      <c r="F61" s="74">
        <f>E61/5</f>
        <v>0</v>
      </c>
    </row>
    <row r="62" spans="2:7" ht="6.75" customHeight="1" thickTop="1" x14ac:dyDescent="0.25">
      <c r="B62" s="32"/>
      <c r="C62" s="33"/>
      <c r="D62" s="33"/>
      <c r="E62" s="33"/>
      <c r="F62" s="52"/>
    </row>
    <row r="63" spans="2:7" ht="15" customHeight="1" x14ac:dyDescent="0.25"/>
    <row r="64" spans="2:7" ht="15" customHeight="1" x14ac:dyDescent="0.25">
      <c r="B64" s="101" t="s">
        <v>35</v>
      </c>
      <c r="C64" s="102"/>
      <c r="D64" s="102"/>
      <c r="E64" s="102"/>
      <c r="F64" s="103"/>
    </row>
    <row r="65" spans="2:6" ht="5.25" customHeight="1" x14ac:dyDescent="0.25">
      <c r="B65" s="30"/>
      <c r="F65" s="41"/>
    </row>
    <row r="66" spans="2:6" ht="15" customHeight="1" x14ac:dyDescent="0.25">
      <c r="B66" s="30"/>
      <c r="D66" s="40" t="s">
        <v>55</v>
      </c>
      <c r="E66" s="124" t="s">
        <v>29</v>
      </c>
      <c r="F66" s="125" t="s">
        <v>40</v>
      </c>
    </row>
    <row r="67" spans="2:6" ht="15" customHeight="1" x14ac:dyDescent="0.25">
      <c r="B67" s="30"/>
      <c r="D67" s="62">
        <f>E13</f>
        <v>0</v>
      </c>
      <c r="E67" s="124"/>
      <c r="F67" s="125"/>
    </row>
    <row r="68" spans="2:6" ht="8.25" customHeight="1" x14ac:dyDescent="0.25">
      <c r="B68" s="30"/>
      <c r="D68" s="62"/>
      <c r="E68" s="54"/>
      <c r="F68" s="73"/>
    </row>
    <row r="69" spans="2:6" ht="15" customHeight="1" x14ac:dyDescent="0.25">
      <c r="B69" s="30" t="s">
        <v>36</v>
      </c>
      <c r="C69" s="43">
        <f>Client!C61</f>
        <v>0</v>
      </c>
      <c r="D69" s="17">
        <f>ROUND((C69*$E$13),2)</f>
        <v>0</v>
      </c>
      <c r="E69" s="14">
        <f>ROUND((D69*(1-$E$15)),2)</f>
        <v>0</v>
      </c>
      <c r="F69" s="68" t="e">
        <f>ROUND(E69/C70,2)</f>
        <v>#DIV/0!</v>
      </c>
    </row>
    <row r="70" spans="2:6" ht="15" customHeight="1" x14ac:dyDescent="0.25">
      <c r="B70" s="30" t="s">
        <v>41</v>
      </c>
      <c r="C70" s="57">
        <f>Client!C62</f>
        <v>0</v>
      </c>
      <c r="D70" s="17"/>
      <c r="E70" s="14"/>
      <c r="F70" s="41"/>
    </row>
    <row r="71" spans="2:6" ht="6.75" customHeight="1" x14ac:dyDescent="0.25">
      <c r="B71" s="32"/>
      <c r="C71" s="33"/>
      <c r="D71" s="33"/>
      <c r="E71" s="33"/>
      <c r="F71" s="52"/>
    </row>
    <row r="72" spans="2:6" ht="15" customHeight="1" x14ac:dyDescent="0.25"/>
    <row r="73" spans="2:6" ht="15" customHeight="1" x14ac:dyDescent="0.25">
      <c r="B73" s="101" t="s">
        <v>37</v>
      </c>
      <c r="C73" s="102"/>
      <c r="D73" s="102"/>
      <c r="E73" s="102"/>
      <c r="F73" s="103"/>
    </row>
    <row r="74" spans="2:6" ht="15" customHeight="1" x14ac:dyDescent="0.25">
      <c r="B74" s="30"/>
      <c r="F74" s="41"/>
    </row>
    <row r="75" spans="2:6" ht="15" customHeight="1" x14ac:dyDescent="0.25">
      <c r="B75" s="30"/>
      <c r="D75" s="40" t="s">
        <v>55</v>
      </c>
      <c r="E75" s="124" t="s">
        <v>29</v>
      </c>
      <c r="F75" s="125" t="s">
        <v>40</v>
      </c>
    </row>
    <row r="76" spans="2:6" ht="15" customHeight="1" x14ac:dyDescent="0.25">
      <c r="B76" s="30"/>
      <c r="D76" s="62">
        <f>E13</f>
        <v>0</v>
      </c>
      <c r="E76" s="124"/>
      <c r="F76" s="125"/>
    </row>
    <row r="77" spans="2:6" ht="15" customHeight="1" x14ac:dyDescent="0.25">
      <c r="B77" s="30"/>
      <c r="D77" s="62"/>
      <c r="E77" s="54"/>
      <c r="F77" s="73"/>
    </row>
    <row r="78" spans="2:6" ht="15" customHeight="1" x14ac:dyDescent="0.25">
      <c r="B78" s="58" t="s">
        <v>38</v>
      </c>
      <c r="C78" s="43">
        <f>Client!C66</f>
        <v>0</v>
      </c>
      <c r="D78" s="17">
        <f>ROUND((C78*$E$13),2)</f>
        <v>0</v>
      </c>
      <c r="E78" s="14">
        <f>ROUND((D78*(1-$E$15)),2)</f>
        <v>0</v>
      </c>
      <c r="F78" s="68" t="e">
        <f>ROUND(E78/C79,2)</f>
        <v>#DIV/0!</v>
      </c>
    </row>
    <row r="79" spans="2:6" ht="15" customHeight="1" x14ac:dyDescent="0.25">
      <c r="B79" s="30" t="s">
        <v>41</v>
      </c>
      <c r="C79" s="57">
        <f>Client!C67</f>
        <v>0</v>
      </c>
      <c r="D79" s="17"/>
      <c r="E79" s="14"/>
      <c r="F79" s="41"/>
    </row>
    <row r="80" spans="2:6" ht="6.75" customHeight="1" x14ac:dyDescent="0.25">
      <c r="B80" s="32"/>
      <c r="C80" s="33"/>
      <c r="D80" s="33"/>
      <c r="E80" s="33"/>
      <c r="F80" s="52"/>
    </row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5" customHeight="1" x14ac:dyDescent="0.25"/>
    <row r="161" customFormat="1" ht="15" customHeight="1" x14ac:dyDescent="0.25"/>
    <row r="162" customFormat="1" ht="15" customHeight="1" x14ac:dyDescent="0.25"/>
    <row r="163" customFormat="1" ht="15" customHeight="1" x14ac:dyDescent="0.25"/>
    <row r="164" customFormat="1" ht="15" customHeight="1" x14ac:dyDescent="0.25"/>
    <row r="165" customFormat="1" ht="15" customHeight="1" x14ac:dyDescent="0.25"/>
    <row r="166" customFormat="1" ht="1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ht="15" customHeight="1" x14ac:dyDescent="0.25"/>
    <row r="174" customFormat="1" ht="15" customHeight="1" x14ac:dyDescent="0.25"/>
    <row r="175" customFormat="1" ht="15" customHeight="1" x14ac:dyDescent="0.25"/>
    <row r="176" customFormat="1" ht="15" customHeight="1" x14ac:dyDescent="0.25"/>
    <row r="177" customFormat="1" ht="15" customHeight="1" x14ac:dyDescent="0.25"/>
    <row r="178" customFormat="1" ht="15" customHeight="1" x14ac:dyDescent="0.25"/>
    <row r="179" customFormat="1" ht="15" customHeight="1" x14ac:dyDescent="0.25"/>
    <row r="180" customFormat="1" ht="15" customHeight="1" x14ac:dyDescent="0.25"/>
  </sheetData>
  <sheetProtection algorithmName="SHA-512" hashValue="uuTJI9aGqsY9VeZQ5jn5eiGeywM3qBY+GDhEykZkCo+pAyrmPUd++4ntRWf4zJaJRRLrBUJN8T/Wm7B1XpJbcw==" saltValue="frUzNCtCzxEJjQl4KfhKeQ==" spinCount="100000" sheet="1" objects="1" scenarios="1" selectLockedCells="1"/>
  <mergeCells count="44">
    <mergeCell ref="B47:H47"/>
    <mergeCell ref="D46:H46"/>
    <mergeCell ref="G44:H44"/>
    <mergeCell ref="B2:G2"/>
    <mergeCell ref="B3:H3"/>
    <mergeCell ref="B4:H4"/>
    <mergeCell ref="C7:H7"/>
    <mergeCell ref="C5:H5"/>
    <mergeCell ref="B32:H32"/>
    <mergeCell ref="C33:H33"/>
    <mergeCell ref="B41:H41"/>
    <mergeCell ref="B43:H43"/>
    <mergeCell ref="B45:H45"/>
    <mergeCell ref="B49:G49"/>
    <mergeCell ref="B50:F50"/>
    <mergeCell ref="B1:G1"/>
    <mergeCell ref="B21:G21"/>
    <mergeCell ref="B12:G12"/>
    <mergeCell ref="B16:G16"/>
    <mergeCell ref="B22:C22"/>
    <mergeCell ref="B23:C23"/>
    <mergeCell ref="B6:G6"/>
    <mergeCell ref="B8:G8"/>
    <mergeCell ref="D9:G9"/>
    <mergeCell ref="B17:D17"/>
    <mergeCell ref="B24:D24"/>
    <mergeCell ref="F28:H28"/>
    <mergeCell ref="E66:E67"/>
    <mergeCell ref="F66:F67"/>
    <mergeCell ref="B73:F73"/>
    <mergeCell ref="E75:E76"/>
    <mergeCell ref="F75:F76"/>
    <mergeCell ref="J15:P16"/>
    <mergeCell ref="J17:P18"/>
    <mergeCell ref="E52:E53"/>
    <mergeCell ref="F52:F53"/>
    <mergeCell ref="B64:F64"/>
    <mergeCell ref="B18:D18"/>
    <mergeCell ref="B19:D19"/>
    <mergeCell ref="B20:D20"/>
    <mergeCell ref="B25:F25"/>
    <mergeCell ref="B26:F26"/>
    <mergeCell ref="B27:G27"/>
    <mergeCell ref="B48:G48"/>
  </mergeCells>
  <hyperlinks>
    <hyperlink ref="B25" r:id="rId1" xr:uid="{B5FED3F6-DAF6-4712-B4B3-201E02C7D1B1}"/>
  </hyperlinks>
  <pageMargins left="0.70866141732283472" right="0.70866141732283472" top="0.74803149606299213" bottom="0.55118110236220474" header="0.31496062992125984" footer="0.31496062992125984"/>
  <pageSetup scale="6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Client</vt:lpstr>
      <vt:lpstr>LCLD</vt:lpstr>
      <vt:lpstr>LCLD!Zone_d_impression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</dc:creator>
  <cp:lastModifiedBy>LCLD Leclair Du-Perré Inc</cp:lastModifiedBy>
  <cp:lastPrinted>2025-01-21T14:22:43Z</cp:lastPrinted>
  <dcterms:created xsi:type="dcterms:W3CDTF">2022-11-30T14:41:59Z</dcterms:created>
  <dcterms:modified xsi:type="dcterms:W3CDTF">2025-01-21T14:23:27Z</dcterms:modified>
</cp:coreProperties>
</file>